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LMA\VELMA_Newest\Raw\GaugeStationRaw\"/>
    </mc:Choice>
  </mc:AlternateContent>
  <bookViews>
    <workbookView xWindow="0" yWindow="0" windowWidth="17685" windowHeight="10605"/>
  </bookViews>
  <sheets>
    <sheet name="Find your mm per day factor" sheetId="1" r:id="rId1"/>
    <sheet name="Convert data to mm day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s="1"/>
  <c r="H9" i="1" s="1"/>
  <c r="I9" i="1" s="1"/>
  <c r="D3" i="2" s="1"/>
  <c r="B3" i="2" s="1"/>
  <c r="E7" i="1" l="1"/>
  <c r="F7" i="1" s="1"/>
  <c r="H7" i="1" s="1"/>
  <c r="I7" i="1" s="1"/>
  <c r="E6" i="1"/>
  <c r="F6" i="1" s="1"/>
  <c r="H6" i="1" s="1"/>
  <c r="I6" i="1" s="1"/>
  <c r="E5" i="1"/>
  <c r="F5" i="1" s="1"/>
  <c r="H5" i="1" s="1"/>
  <c r="I5" i="1" s="1"/>
  <c r="E4" i="1"/>
  <c r="F4" i="1" s="1"/>
  <c r="H4" i="1" s="1"/>
  <c r="I4" i="1" s="1"/>
  <c r="E8" i="1"/>
  <c r="F8" i="1" s="1"/>
  <c r="H8" i="1" l="1"/>
  <c r="I8" i="1" s="1"/>
</calcChain>
</file>

<file path=xl/sharedStrings.xml><?xml version="1.0" encoding="utf-8"?>
<sst xmlns="http://schemas.openxmlformats.org/spreadsheetml/2006/main" count="27" uniqueCount="23">
  <si>
    <t>Cells</t>
  </si>
  <si>
    <t>Cell Size</t>
  </si>
  <si>
    <t>Watershed (sqm)</t>
  </si>
  <si>
    <t>Watershed (sqf)</t>
  </si>
  <si>
    <t>mm/Day</t>
  </si>
  <si>
    <t>Discharge (cfs)</t>
  </si>
  <si>
    <t>mm/day</t>
  </si>
  <si>
    <t>Noyo</t>
  </si>
  <si>
    <t>Trinity</t>
  </si>
  <si>
    <t>Eel</t>
  </si>
  <si>
    <t>RR</t>
  </si>
  <si>
    <t>ft/day</t>
  </si>
  <si>
    <t>Equation</t>
  </si>
  <si>
    <t>Constant</t>
  </si>
  <si>
    <t>What we Need</t>
  </si>
  <si>
    <t>Watershed Name</t>
  </si>
  <si>
    <t>Example</t>
  </si>
  <si>
    <t>Paste in your gauge station data here</t>
  </si>
  <si>
    <t>This will be your calculated output for VELMA</t>
  </si>
  <si>
    <t>Paste in your mm/Day conversion from the other tab</t>
  </si>
  <si>
    <t>mm/Day Factor</t>
  </si>
  <si>
    <t>secs to day</t>
  </si>
  <si>
    <t>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</si>
</sst>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0" fillId="0" borderId="1" xfId="0" applyBorder="1"/>
    <xf numFmtId="0" fontId="0" fillId="3" borderId="0" xfId="0" applyFill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7" borderId="0" xfId="0" applyFill="1"/>
    <xf numFmtId="0" fontId="3" fillId="2" borderId="0" xfId="1" applyFont="1"/>
    <xf numFmtId="0" fontId="0" fillId="4" borderId="0" xfId="0" applyFill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0" xfId="1" applyFill="1"/>
    <xf numFmtId="2" fontId="0" fillId="0" borderId="0" xfId="0" applyNumberFormat="1" applyFill="1"/>
    <xf numFmtId="0" fontId="0" fillId="0" borderId="4" xfId="0" applyFill="1" applyBorder="1"/>
    <xf numFmtId="0" fontId="0" fillId="0" borderId="9" xfId="0" applyBorder="1" applyAlignment="1">
      <alignment horizontal="center"/>
    </xf>
    <xf numFmtId="2" fontId="0" fillId="0" borderId="5" xfId="0" applyNumberFormat="1" applyFill="1" applyBorder="1"/>
    <xf numFmtId="2" fontId="0" fillId="0" borderId="6" xfId="0" applyNumberFormat="1" applyFill="1" applyBorder="1"/>
    <xf numFmtId="0" fontId="0" fillId="0" borderId="6" xfId="0" applyFill="1" applyBorder="1"/>
    <xf numFmtId="0" fontId="0" fillId="0" borderId="14" xfId="0" applyFill="1" applyBorder="1"/>
    <xf numFmtId="0" fontId="0" fillId="6" borderId="15" xfId="0" applyFill="1" applyBorder="1"/>
    <xf numFmtId="0" fontId="0" fillId="5" borderId="16" xfId="0" applyFill="1" applyBorder="1"/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7" xfId="0" applyFont="1" applyFill="1" applyBorder="1"/>
    <xf numFmtId="0" fontId="0" fillId="5" borderId="17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0" fillId="0" borderId="0" xfId="0" applyNumberFormat="1" applyFill="1" applyBorder="1"/>
    <xf numFmtId="0" fontId="0" fillId="0" borderId="0" xfId="0" applyFill="1" applyBorder="1"/>
    <xf numFmtId="0" fontId="0" fillId="5" borderId="18" xfId="0" applyFill="1" applyBorder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B15" sqref="B15"/>
    </sheetView>
  </sheetViews>
  <sheetFormatPr defaultRowHeight="15" x14ac:dyDescent="0.25"/>
  <cols>
    <col min="1" max="1" width="12" customWidth="1"/>
    <col min="2" max="2" width="17.42578125" bestFit="1" customWidth="1"/>
    <col min="3" max="3" width="12" bestFit="1" customWidth="1"/>
    <col min="4" max="4" width="18" customWidth="1"/>
    <col min="5" max="6" width="15.42578125" bestFit="1" customWidth="1"/>
    <col min="7" max="7" width="10.5703125" bestFit="1" customWidth="1"/>
    <col min="8" max="8" width="14.28515625" bestFit="1" customWidth="1"/>
    <col min="9" max="9" width="14.5703125" bestFit="1" customWidth="1"/>
    <col min="11" max="11" width="29.85546875" bestFit="1" customWidth="1"/>
  </cols>
  <sheetData>
    <row r="1" spans="1:11" ht="15.75" thickBot="1" x14ac:dyDescent="0.3"/>
    <row r="2" spans="1:11" x14ac:dyDescent="0.25">
      <c r="B2" s="26" t="s">
        <v>22</v>
      </c>
      <c r="C2" s="27" t="s">
        <v>22</v>
      </c>
      <c r="D2" s="28" t="s">
        <v>22</v>
      </c>
      <c r="E2" s="15" t="s">
        <v>12</v>
      </c>
      <c r="F2" s="15" t="s">
        <v>12</v>
      </c>
      <c r="G2" s="15" t="s">
        <v>13</v>
      </c>
      <c r="H2" s="15" t="s">
        <v>12</v>
      </c>
      <c r="I2" s="6" t="s">
        <v>14</v>
      </c>
    </row>
    <row r="3" spans="1:11" x14ac:dyDescent="0.25">
      <c r="B3" s="22" t="s">
        <v>15</v>
      </c>
      <c r="C3" s="23" t="s">
        <v>0</v>
      </c>
      <c r="D3" s="29" t="s">
        <v>1</v>
      </c>
      <c r="E3" s="23" t="s">
        <v>2</v>
      </c>
      <c r="F3" s="23" t="s">
        <v>3</v>
      </c>
      <c r="G3" s="23" t="s">
        <v>21</v>
      </c>
      <c r="H3" s="23" t="s">
        <v>11</v>
      </c>
      <c r="I3" s="24" t="s">
        <v>20</v>
      </c>
      <c r="J3" s="1"/>
      <c r="K3" s="1"/>
    </row>
    <row r="4" spans="1:11" x14ac:dyDescent="0.25">
      <c r="B4" s="2" t="s">
        <v>16</v>
      </c>
      <c r="C4" s="4">
        <v>8194</v>
      </c>
      <c r="D4" s="5">
        <v>30</v>
      </c>
      <c r="E4" s="13">
        <f>C4*D4*D4</f>
        <v>7374600</v>
      </c>
      <c r="F4" s="13">
        <f>E4*10.7639</f>
        <v>79379456.939999998</v>
      </c>
      <c r="G4" s="1">
        <v>86400</v>
      </c>
      <c r="H4" s="1">
        <f>G4/F4</f>
        <v>1.0884428204807016E-3</v>
      </c>
      <c r="I4" s="14">
        <f>H4*12*25.4</f>
        <v>0.33175737168251779</v>
      </c>
      <c r="J4" s="1"/>
      <c r="K4" s="1"/>
    </row>
    <row r="5" spans="1:11" x14ac:dyDescent="0.25">
      <c r="B5" s="2" t="s">
        <v>7</v>
      </c>
      <c r="C5" s="4">
        <v>45751</v>
      </c>
      <c r="D5" s="5">
        <v>80.098299249999997</v>
      </c>
      <c r="E5" s="13">
        <f>C5*D5*D5</f>
        <v>293526408.31801444</v>
      </c>
      <c r="F5" s="13">
        <f>E5*10.7639</f>
        <v>3159488906.4942756</v>
      </c>
      <c r="G5" s="1">
        <v>86400</v>
      </c>
      <c r="H5" s="1">
        <f>G5/F5</f>
        <v>2.7346195083137109E-5</v>
      </c>
      <c r="I5" s="14">
        <f>H5*12*25.4</f>
        <v>8.3351202613401905E-3</v>
      </c>
      <c r="J5" s="1"/>
      <c r="K5" s="1"/>
    </row>
    <row r="6" spans="1:11" x14ac:dyDescent="0.25">
      <c r="B6" s="2" t="s">
        <v>10</v>
      </c>
      <c r="C6" s="4">
        <v>40140</v>
      </c>
      <c r="D6" s="5">
        <v>180.10487860000001</v>
      </c>
      <c r="E6" s="13">
        <f>C6*D6*D6</f>
        <v>1302051979.2422025</v>
      </c>
      <c r="F6" s="13">
        <f>E6*10.7639</f>
        <v>14015157299.365143</v>
      </c>
      <c r="G6" s="1">
        <v>86400</v>
      </c>
      <c r="H6" s="1">
        <f>G6/F6</f>
        <v>6.1647542124920526E-6</v>
      </c>
      <c r="I6" s="14">
        <f>H6*12*25.4</f>
        <v>1.8790170839675777E-3</v>
      </c>
      <c r="J6" s="1"/>
      <c r="K6" s="1"/>
    </row>
    <row r="7" spans="1:11" x14ac:dyDescent="0.25">
      <c r="B7" s="2" t="s">
        <v>8</v>
      </c>
      <c r="C7" s="4">
        <v>85375</v>
      </c>
      <c r="D7" s="5">
        <v>299.83577689999998</v>
      </c>
      <c r="E7" s="13">
        <f>C7*D7*D7</f>
        <v>7675339974.2002172</v>
      </c>
      <c r="F7" s="13">
        <f>E7*10.7639</f>
        <v>82616591948.293716</v>
      </c>
      <c r="G7" s="1">
        <v>86400</v>
      </c>
      <c r="H7" s="1">
        <f>G7/F7</f>
        <v>1.0457947727264539E-6</v>
      </c>
      <c r="I7" s="14">
        <f>H7*12*25.4</f>
        <v>3.1875824672702313E-4</v>
      </c>
    </row>
    <row r="8" spans="1:11" x14ac:dyDescent="0.25">
      <c r="B8" s="2" t="s">
        <v>9</v>
      </c>
      <c r="C8" s="4">
        <v>89657</v>
      </c>
      <c r="D8" s="5">
        <v>300.31742680000002</v>
      </c>
      <c r="E8" s="30">
        <f>C8*D8*D8</f>
        <v>8086214754.5835609</v>
      </c>
      <c r="F8" s="30">
        <f>E8*10.7639</f>
        <v>87039206996.861984</v>
      </c>
      <c r="G8" s="31">
        <v>86400</v>
      </c>
      <c r="H8" s="31">
        <f>G8/F8</f>
        <v>9.9265610270455443E-7</v>
      </c>
      <c r="I8" s="14">
        <f>H8*12*25.4</f>
        <v>3.0256158010434815E-4</v>
      </c>
    </row>
    <row r="9" spans="1:11" ht="15.75" thickBot="1" x14ac:dyDescent="0.3">
      <c r="B9" s="32"/>
      <c r="C9" s="25"/>
      <c r="D9" s="21"/>
      <c r="E9" s="16">
        <f>C9*D9*D9</f>
        <v>0</v>
      </c>
      <c r="F9" s="17">
        <f>E9*10.7639</f>
        <v>0</v>
      </c>
      <c r="G9" s="18">
        <v>86400</v>
      </c>
      <c r="H9" s="19" t="e">
        <f>G9/F9</f>
        <v>#DIV/0!</v>
      </c>
      <c r="I9" s="20" t="e">
        <f>H9*12*25.4</f>
        <v>#DIV/0!</v>
      </c>
    </row>
    <row r="14" spans="1:11" x14ac:dyDescent="0.25">
      <c r="A14" s="1"/>
      <c r="B14" s="1"/>
      <c r="C14" s="12"/>
      <c r="D14" s="1"/>
    </row>
    <row r="15" spans="1:11" x14ac:dyDescent="0.25">
      <c r="A15" s="1"/>
      <c r="B15" s="1"/>
      <c r="C15" s="1"/>
      <c r="D15" s="1"/>
    </row>
    <row r="16" spans="1:11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0" sqref="D10"/>
    </sheetView>
  </sheetViews>
  <sheetFormatPr defaultRowHeight="15" x14ac:dyDescent="0.25"/>
  <cols>
    <col min="1" max="1" width="15.85546875" style="4" customWidth="1"/>
    <col min="2" max="2" width="22.28515625" customWidth="1"/>
    <col min="4" max="4" width="27" customWidth="1"/>
  </cols>
  <sheetData>
    <row r="1" spans="1:4" ht="45" x14ac:dyDescent="0.25">
      <c r="A1" s="10" t="s">
        <v>17</v>
      </c>
      <c r="B1" s="11" t="s">
        <v>18</v>
      </c>
      <c r="D1" s="11" t="s">
        <v>19</v>
      </c>
    </row>
    <row r="2" spans="1:4" x14ac:dyDescent="0.25">
      <c r="A2" s="3" t="s">
        <v>5</v>
      </c>
      <c r="B2" s="8" t="s">
        <v>6</v>
      </c>
      <c r="D2" s="9" t="s">
        <v>4</v>
      </c>
    </row>
    <row r="3" spans="1:4" x14ac:dyDescent="0.25">
      <c r="A3"/>
      <c r="B3" t="e">
        <f>A3*$D$3</f>
        <v>#DIV/0!</v>
      </c>
      <c r="D3" s="7" t="e">
        <f>'Find your mm per day factor'!I9</f>
        <v>#DIV/0!</v>
      </c>
    </row>
    <row r="4" spans="1:4" x14ac:dyDescent="0.25">
      <c r="A4"/>
    </row>
    <row r="7" spans="1:4" x14ac:dyDescent="0.25">
      <c r="A7"/>
    </row>
    <row r="8" spans="1:4" x14ac:dyDescent="0.25">
      <c r="A8"/>
    </row>
    <row r="9" spans="1:4" x14ac:dyDescent="0.25">
      <c r="A9"/>
    </row>
    <row r="11" spans="1:4" x14ac:dyDescent="0.25">
      <c r="A11"/>
    </row>
    <row r="12" spans="1:4" x14ac:dyDescent="0.25">
      <c r="A12"/>
    </row>
    <row r="13" spans="1:4" x14ac:dyDescent="0.25">
      <c r="A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Find your mm per day factor</vt:lpstr>
      <vt:lpstr>Convert data to mm day</vt:lpstr>
    </vt:vector>
  </TitlesOfParts>
  <Company>Humboldt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mnc242</dc:creator>
  <cp:lastModifiedBy>mnc242</cp:lastModifiedBy>
  <dcterms:created xsi:type="dcterms:W3CDTF">2018-11-09T23:45:01Z</dcterms:created>
  <dcterms:modified xsi:type="dcterms:W3CDTF">2018-12-06T17:47:36Z</dcterms:modified>
</cp:coreProperties>
</file>